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anahuac-my.sharepoint.com/personal/santiago_elia98_anahuac_mx/Documents/Anáhuac/0. Planeación y Servicios Institucionales/SEAES/"/>
    </mc:Choice>
  </mc:AlternateContent>
  <xr:revisionPtr revIDLastSave="0" documentId="8_{AD94834F-8910-4006-9011-FDD895C3FD65}" xr6:coauthVersionLast="47" xr6:coauthVersionMax="47" xr10:uidLastSave="{00000000-0000-0000-0000-000000000000}"/>
  <bookViews>
    <workbookView xWindow="-110" yWindow="-110" windowWidth="19420" windowHeight="10300" activeTab="5" xr2:uid="{5A34DA50-C962-4C9F-ACA9-84BD25EF7BD6}"/>
  </bookViews>
  <sheets>
    <sheet name="Matrícula por periodo" sheetId="3" r:id="rId1"/>
    <sheet name="Retención contra periodo sig." sheetId="1" r:id="rId2"/>
    <sheet name="Retención por cohorte" sheetId="2" r:id="rId3"/>
    <sheet name="% Egresos y titulación" sheetId="4" r:id="rId4"/>
    <sheet name="EGEL" sheetId="7" r:id="rId5"/>
    <sheet name="EPD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  <c r="C3" i="1"/>
  <c r="C4" i="1"/>
  <c r="C5" i="1"/>
  <c r="C6" i="1"/>
  <c r="C7" i="1"/>
  <c r="C2" i="1"/>
  <c r="C5" i="2"/>
  <c r="C4" i="2"/>
  <c r="C3" i="2"/>
  <c r="C2" i="2"/>
</calcChain>
</file>

<file path=xl/sharedStrings.xml><?xml version="1.0" encoding="utf-8"?>
<sst xmlns="http://schemas.openxmlformats.org/spreadsheetml/2006/main" count="52" uniqueCount="30">
  <si>
    <t>Periodo</t>
  </si>
  <si>
    <t>Nuevo Ingreso</t>
  </si>
  <si>
    <t>Agosto 2019</t>
  </si>
  <si>
    <t>Agosto 2020</t>
  </si>
  <si>
    <t>Agosto 2021</t>
  </si>
  <si>
    <t>Agosto 2023</t>
  </si>
  <si>
    <t>Agosto 2022</t>
  </si>
  <si>
    <t>Agosto 2024</t>
  </si>
  <si>
    <t>Reinscritos al siguiente periodo</t>
  </si>
  <si>
    <t>Retención al periodo siguiente</t>
  </si>
  <si>
    <t>% Retención al cohorte</t>
  </si>
  <si>
    <t>Reinscritos a la cohorte</t>
  </si>
  <si>
    <t>Matrícula total</t>
  </si>
  <si>
    <t>Nuevo ingreso</t>
  </si>
  <si>
    <t>% Egresados</t>
  </si>
  <si>
    <t>% Titulados</t>
  </si>
  <si>
    <t>Agosto 2016</t>
  </si>
  <si>
    <t>Agosto 2017</t>
  </si>
  <si>
    <t>Agosto 2018</t>
  </si>
  <si>
    <t>EPD</t>
  </si>
  <si>
    <t>2021</t>
  </si>
  <si>
    <t>2022</t>
  </si>
  <si>
    <t>2023</t>
  </si>
  <si>
    <t>2024</t>
  </si>
  <si>
    <t>Enero 2024</t>
  </si>
  <si>
    <t>Enero 2023</t>
  </si>
  <si>
    <t>Enero 2022</t>
  </si>
  <si>
    <t>Sin testimonio</t>
  </si>
  <si>
    <t>Satisfactorio</t>
  </si>
  <si>
    <t>Sobresaliente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</si>
</sst>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3">
    <border>
      <left/>
      <right/>
      <top/>
      <bottom/>
      <diagonal/>
    </border>
    <border>
      <left/>
      <right/>
      <top style="thin">
        <color theme="5"/>
      </top>
      <bottom/>
      <diagonal/>
    </border>
    <border>
      <left/>
      <right/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/>
    <xf numFmtId="9" fontId="0" fillId="0" borderId="0" xfId="1" applyFont="1"/>
    <xf numFmtId="9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9" fontId="0" fillId="0" borderId="0" xfId="1" applyNumberFormat="1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1" fontId="0" fillId="0" borderId="0" xfId="0" applyNumberFormat="1" applyAlignment="1">
      <alignment horizontal="center" vertical="top"/>
    </xf>
    <xf numFmtId="9" fontId="0" fillId="0" borderId="0" xfId="1" applyNumberFormat="1" applyFont="1" applyAlignment="1">
      <alignment horizontal="center" vertical="top"/>
    </xf>
    <xf numFmtId="0" fontId="0" fillId="0" borderId="0" xfId="0" applyAlignment="1">
      <alignment vertical="center" wrapText="1"/>
    </xf>
    <xf numFmtId="9" fontId="0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0" fillId="0" borderId="1" xfId="0" applyNumberFormat="1" applyFont="1" applyBorder="1"/>
    <xf numFmtId="49" fontId="0" fillId="0" borderId="2" xfId="0" applyNumberFormat="1" applyFont="1" applyBorder="1"/>
    <xf numFmtId="9" fontId="0" fillId="0" borderId="0" xfId="1" applyFont="1" applyAlignment="1">
      <alignment horizontal="center"/>
    </xf>
    <xf numFmtId="9" fontId="0" fillId="0" borderId="0" xfId="1" applyFont="1" applyAlignment="1">
      <alignment horizontal="center" vertical="top"/>
    </xf>
    <xf numFmtId="49" fontId="2" fillId="2" borderId="1" xfId="0" applyNumberFormat="1" applyFont="1" applyFill="1" applyBorder="1" applyAlignment="1">
      <alignment vertical="center" wrapText="1"/>
    </xf>
    <xf numFmtId="10" fontId="0" fillId="0" borderId="0" xfId="0" applyNumberFormat="1" applyAlignment="1">
      <alignment horizontal="center"/>
    </xf>
    <xf numFmtId="9" fontId="0" fillId="0" borderId="0" xfId="0" applyNumberFormat="1"/>
    <xf numFmtId="10" fontId="0" fillId="0" borderId="0" xfId="0" applyNumberFormat="1"/>
  </cellXfs>
  <cellStyles count="2">
    <cellStyle name="Normal" xfId="0" builtinId="0"/>
    <cellStyle name="Porcentaje" xfId="1" builtinId="5"/>
  </cellStyles>
  <dxfs count="20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/>
        <right/>
        <top style="thin">
          <color theme="5"/>
        </top>
        <bottom/>
      </border>
    </dxf>
    <dxf>
      <border outline="0">
        <left style="thin">
          <color theme="5"/>
        </left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/>
        <right/>
        <top style="thin">
          <color theme="5"/>
        </top>
        <bottom/>
      </border>
    </dxf>
    <dxf>
      <border outline="0">
        <left style="thin">
          <color theme="5"/>
        </left>
      </border>
    </dxf>
    <dxf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/>
        <right/>
        <top style="thin">
          <color theme="5"/>
        </top>
        <bottom/>
      </border>
    </dxf>
    <dxf>
      <border outline="0">
        <left style="thin">
          <color theme="5"/>
        </left>
      </border>
    </dxf>
    <dxf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/>
        <right/>
        <top style="thin">
          <color theme="5"/>
        </top>
        <bottom/>
      </border>
    </dxf>
    <dxf>
      <border outline="0">
        <left style="thin">
          <color theme="5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alignment horizontal="center" vertical="top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30" formatCode="@"/>
    </dxf>
  </dxfs>
  <tableStyles count="0" defaultTableStyle="TableStyleMedium2" defaultPivotStyle="PivotStyleLight16"/>
  <colors>
    <mruColors>
      <color rgb="FF663300"/>
      <color rgb="FFFF5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r>
              <a:rPr lang="es-MX" sz="2800">
                <a:latin typeface="Berlin Sans FB" panose="020E0602020502020306" pitchFamily="34" charset="0"/>
              </a:rPr>
              <a:t>Crecimiento de matrícula</a:t>
            </a:r>
            <a:r>
              <a:rPr lang="es-MX" sz="2800" baseline="0">
                <a:latin typeface="Berlin Sans FB" panose="020E0602020502020306" pitchFamily="34" charset="0"/>
              </a:rPr>
              <a:t> por periodo</a:t>
            </a:r>
            <a:endParaRPr lang="es-MX" sz="2800">
              <a:latin typeface="Berlin Sans FB" panose="020E0602020502020306" pitchFamily="34" charset="0"/>
            </a:endParaRPr>
          </a:p>
        </c:rich>
      </c:tx>
      <c:layout>
        <c:manualLayout>
          <c:xMode val="edge"/>
          <c:yMode val="edge"/>
          <c:x val="1.8303055814967526E-2"/>
          <c:y val="1.1759259259259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anose="020E0602020502020306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'Matrícula por periodo'!$B$1</c:f>
              <c:strCache>
                <c:ptCount val="1"/>
                <c:pt idx="0">
                  <c:v>Matrícula total</c:v>
                </c:pt>
              </c:strCache>
            </c:strRef>
          </c:tx>
          <c:spPr>
            <a:solidFill>
              <a:srgbClr val="FF5600"/>
            </a:solidFill>
            <a:ln>
              <a:noFill/>
            </a:ln>
            <a:effectLst/>
            <a:sp3d/>
          </c:spPr>
          <c:invertIfNegative val="0"/>
          <c:cat>
            <c:strRef>
              <c:f>'Matrícula por periodo'!$A$2:$A$7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'Matrícula por periodo'!$B$2:$B$7</c:f>
              <c:numCache>
                <c:formatCode>General</c:formatCode>
                <c:ptCount val="6"/>
                <c:pt idx="0">
                  <c:v>2092</c:v>
                </c:pt>
                <c:pt idx="1">
                  <c:v>2204</c:v>
                </c:pt>
                <c:pt idx="2">
                  <c:v>2487</c:v>
                </c:pt>
                <c:pt idx="3">
                  <c:v>2913</c:v>
                </c:pt>
                <c:pt idx="4">
                  <c:v>3294</c:v>
                </c:pt>
                <c:pt idx="5">
                  <c:v>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7-44E0-95DF-523385980E27}"/>
            </c:ext>
          </c:extLst>
        </c:ser>
        <c:ser>
          <c:idx val="1"/>
          <c:order val="1"/>
          <c:tx>
            <c:strRef>
              <c:f>'Matrícula por periodo'!$C$1</c:f>
              <c:strCache>
                <c:ptCount val="1"/>
                <c:pt idx="0">
                  <c:v>Nuevo ingreso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'Matrícula por periodo'!$A$2:$A$7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'Matrícula por periodo'!$C$2:$C$7</c:f>
              <c:numCache>
                <c:formatCode>General</c:formatCode>
                <c:ptCount val="6"/>
                <c:pt idx="0">
                  <c:v>537</c:v>
                </c:pt>
                <c:pt idx="1">
                  <c:v>548</c:v>
                </c:pt>
                <c:pt idx="2">
                  <c:v>624</c:v>
                </c:pt>
                <c:pt idx="3">
                  <c:v>744</c:v>
                </c:pt>
                <c:pt idx="4">
                  <c:v>777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7-44E0-95DF-52338598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2662879"/>
        <c:axId val="2112653311"/>
        <c:axId val="0"/>
      </c:bar3DChart>
      <c:catAx>
        <c:axId val="211266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2112653311"/>
        <c:crosses val="autoZero"/>
        <c:auto val="1"/>
        <c:lblAlgn val="ctr"/>
        <c:lblOffset val="100"/>
        <c:noMultiLvlLbl val="0"/>
      </c:catAx>
      <c:valAx>
        <c:axId val="211265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211266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erlin Sans FB" panose="020E0602020502020306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'Matrícula por periodo'!$B$1</c:f>
              <c:strCache>
                <c:ptCount val="1"/>
                <c:pt idx="0">
                  <c:v>Matrícula total</c:v>
                </c:pt>
              </c:strCache>
            </c:strRef>
          </c:tx>
          <c:spPr>
            <a:solidFill>
              <a:srgbClr val="FF5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'Matrícula por periodo'!$A$2:$A$7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'Matrícula por periodo'!$B$2:$B$7</c:f>
              <c:numCache>
                <c:formatCode>General</c:formatCode>
                <c:ptCount val="6"/>
                <c:pt idx="0">
                  <c:v>2092</c:v>
                </c:pt>
                <c:pt idx="1">
                  <c:v>2204</c:v>
                </c:pt>
                <c:pt idx="2">
                  <c:v>2487</c:v>
                </c:pt>
                <c:pt idx="3">
                  <c:v>2913</c:v>
                </c:pt>
                <c:pt idx="4">
                  <c:v>3294</c:v>
                </c:pt>
                <c:pt idx="5">
                  <c:v>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E-4120-B38D-BD3D962F6114}"/>
            </c:ext>
          </c:extLst>
        </c:ser>
        <c:ser>
          <c:idx val="1"/>
          <c:order val="1"/>
          <c:tx>
            <c:strRef>
              <c:f>'Matrícula por periodo'!$C$1</c:f>
              <c:strCache>
                <c:ptCount val="1"/>
                <c:pt idx="0">
                  <c:v>Nuevo ingreso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'Matrícula por periodo'!$A$2:$A$7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'Matrícula por periodo'!$C$2:$C$7</c:f>
              <c:numCache>
                <c:formatCode>General</c:formatCode>
                <c:ptCount val="6"/>
                <c:pt idx="0">
                  <c:v>537</c:v>
                </c:pt>
                <c:pt idx="1">
                  <c:v>548</c:v>
                </c:pt>
                <c:pt idx="2">
                  <c:v>624</c:v>
                </c:pt>
                <c:pt idx="3">
                  <c:v>744</c:v>
                </c:pt>
                <c:pt idx="4">
                  <c:v>777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E-4120-B38D-BD3D962F61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12662879"/>
        <c:axId val="2112653311"/>
      </c:barChart>
      <c:catAx>
        <c:axId val="211266287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2653311"/>
        <c:crosses val="autoZero"/>
        <c:auto val="1"/>
        <c:lblAlgn val="ctr"/>
        <c:lblOffset val="100"/>
        <c:noMultiLvlLbl val="0"/>
      </c:catAx>
      <c:valAx>
        <c:axId val="21126533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266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r>
              <a:rPr lang="es-MX" sz="2800">
                <a:latin typeface="Berlin Sans FB" panose="020E0602020502020306" pitchFamily="34" charset="0"/>
              </a:rPr>
              <a:t>Retención de</a:t>
            </a:r>
            <a:r>
              <a:rPr lang="es-MX" sz="2800" baseline="0">
                <a:latin typeface="Berlin Sans FB" panose="020E0602020502020306" pitchFamily="34" charset="0"/>
              </a:rPr>
              <a:t> nuevo ingreso contra siguiente periodo</a:t>
            </a:r>
            <a:endParaRPr lang="es-MX" sz="2800">
              <a:latin typeface="Berlin Sans FB" panose="020E0602020502020306" pitchFamily="34" charset="0"/>
            </a:endParaRPr>
          </a:p>
        </c:rich>
      </c:tx>
      <c:layout>
        <c:manualLayout>
          <c:xMode val="edge"/>
          <c:yMode val="edge"/>
          <c:x val="1.2116608203684541E-2"/>
          <c:y val="1.6462962962962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anose="020E0602020502020306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'Retención contra periodo sig.'!$B$1</c:f>
              <c:strCache>
                <c:ptCount val="1"/>
                <c:pt idx="0">
                  <c:v>Nuevo Ingreso</c:v>
                </c:pt>
              </c:strCache>
            </c:strRef>
          </c:tx>
          <c:spPr>
            <a:solidFill>
              <a:srgbClr val="FF5600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strRef>
              <c:f>'Retención contra periodo sig.'!$A$2:$A$7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'Retención contra periodo sig.'!$B$2:$B$7</c:f>
              <c:numCache>
                <c:formatCode>General</c:formatCode>
                <c:ptCount val="6"/>
                <c:pt idx="0">
                  <c:v>537</c:v>
                </c:pt>
                <c:pt idx="1">
                  <c:v>548</c:v>
                </c:pt>
                <c:pt idx="2">
                  <c:v>624</c:v>
                </c:pt>
                <c:pt idx="3">
                  <c:v>744</c:v>
                </c:pt>
                <c:pt idx="4">
                  <c:v>777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5-465E-8856-C7CBC44C1AB1}"/>
            </c:ext>
          </c:extLst>
        </c:ser>
        <c:ser>
          <c:idx val="1"/>
          <c:order val="1"/>
          <c:tx>
            <c:strRef>
              <c:f>'Retención contra periodo sig.'!$C$1</c:f>
              <c:strCache>
                <c:ptCount val="1"/>
                <c:pt idx="0">
                  <c:v>Reinscritos al siguiente periodo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0452217-2B94-4180-B673-FE6ACACBB0CF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8A5-465E-8856-C7CBC44C1AB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6A1A5EC-25C3-4B54-86D0-3C8FBA07654C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8A5-465E-8856-C7CBC44C1AB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194A99E-DDE2-415E-96A3-B96AA66AEF7A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8A5-465E-8856-C7CBC44C1AB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7331C7F-8B4B-4747-9F44-3D62593BF94F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8A5-465E-8856-C7CBC44C1AB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202497A-461A-4CB3-8039-E1EF2DEE794C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8A5-465E-8856-C7CBC44C1AB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772AF64-677A-490C-B17B-7BF0859DC9E2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8A5-465E-8856-C7CBC44C1A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'Retención contra periodo sig.'!$A$2:$A$7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'Retención contra periodo sig.'!$C$2:$C$7</c:f>
              <c:numCache>
                <c:formatCode>0</c:formatCode>
                <c:ptCount val="6"/>
                <c:pt idx="0">
                  <c:v>510.15</c:v>
                </c:pt>
                <c:pt idx="1">
                  <c:v>531.55999999999995</c:v>
                </c:pt>
                <c:pt idx="2">
                  <c:v>592.79999999999995</c:v>
                </c:pt>
                <c:pt idx="3">
                  <c:v>729.12</c:v>
                </c:pt>
                <c:pt idx="4">
                  <c:v>738.15</c:v>
                </c:pt>
                <c:pt idx="5">
                  <c:v>724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'Retención contra periodo sig.'!$D$2:$D$7</c15:f>
                <c15:dlblRangeCache>
                  <c:ptCount val="6"/>
                  <c:pt idx="0">
                    <c:v>95%</c:v>
                  </c:pt>
                  <c:pt idx="1">
                    <c:v>97%</c:v>
                  </c:pt>
                  <c:pt idx="2">
                    <c:v>95%</c:v>
                  </c:pt>
                  <c:pt idx="3">
                    <c:v>98%</c:v>
                  </c:pt>
                  <c:pt idx="4">
                    <c:v>95%</c:v>
                  </c:pt>
                  <c:pt idx="5">
                    <c:v>100%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8A5-465E-8856-C7CBC44C1A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32688815"/>
        <c:axId val="1932692559"/>
        <c:axId val="0"/>
      </c:bar3DChart>
      <c:catAx>
        <c:axId val="193268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1932692559"/>
        <c:crosses val="autoZero"/>
        <c:auto val="1"/>
        <c:lblAlgn val="ctr"/>
        <c:lblOffset val="100"/>
        <c:noMultiLvlLbl val="0"/>
      </c:catAx>
      <c:valAx>
        <c:axId val="193269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1932688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erlin Sans FB" panose="020E0602020502020306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'Retención contra periodo sig.'!$B$1</c:f>
              <c:strCache>
                <c:ptCount val="1"/>
                <c:pt idx="0">
                  <c:v>Nuevo Ingreso</c:v>
                </c:pt>
              </c:strCache>
            </c:strRef>
          </c:tx>
          <c:spPr>
            <a:solidFill>
              <a:srgbClr val="FF5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'Retención contra periodo sig.'!$A$2:$A$7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'Retención contra periodo sig.'!$B$2:$B$7</c:f>
              <c:numCache>
                <c:formatCode>General</c:formatCode>
                <c:ptCount val="6"/>
                <c:pt idx="0">
                  <c:v>537</c:v>
                </c:pt>
                <c:pt idx="1">
                  <c:v>548</c:v>
                </c:pt>
                <c:pt idx="2">
                  <c:v>624</c:v>
                </c:pt>
                <c:pt idx="3">
                  <c:v>744</c:v>
                </c:pt>
                <c:pt idx="4">
                  <c:v>777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9-4434-B158-CF4E381F79CF}"/>
            </c:ext>
          </c:extLst>
        </c:ser>
        <c:ser>
          <c:idx val="1"/>
          <c:order val="1"/>
          <c:tx>
            <c:strRef>
              <c:f>'Retención contra periodo sig.'!$C$1</c:f>
              <c:strCache>
                <c:ptCount val="1"/>
                <c:pt idx="0">
                  <c:v>Reinscritos al siguiente periodo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'Retención contra periodo sig.'!$A$2:$A$7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'Retención contra periodo sig.'!$C$2:$C$7</c:f>
              <c:numCache>
                <c:formatCode>0</c:formatCode>
                <c:ptCount val="6"/>
                <c:pt idx="0">
                  <c:v>510.15</c:v>
                </c:pt>
                <c:pt idx="1">
                  <c:v>531.55999999999995</c:v>
                </c:pt>
                <c:pt idx="2">
                  <c:v>592.79999999999995</c:v>
                </c:pt>
                <c:pt idx="3">
                  <c:v>729.12</c:v>
                </c:pt>
                <c:pt idx="4">
                  <c:v>738.15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29-4434-B158-CF4E381F79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32688815"/>
        <c:axId val="1932692559"/>
      </c:barChart>
      <c:catAx>
        <c:axId val="19326888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32692559"/>
        <c:crosses val="autoZero"/>
        <c:auto val="1"/>
        <c:lblAlgn val="ctr"/>
        <c:lblOffset val="100"/>
        <c:noMultiLvlLbl val="0"/>
      </c:catAx>
      <c:valAx>
        <c:axId val="1932692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2688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800">
                <a:latin typeface="Berlin Sans FB" panose="020E0602020502020306" pitchFamily="34" charset="0"/>
              </a:rPr>
              <a:t>Retención por cohorte</a:t>
            </a:r>
          </a:p>
        </c:rich>
      </c:tx>
      <c:layout>
        <c:manualLayout>
          <c:xMode val="edge"/>
          <c:yMode val="edge"/>
          <c:x val="0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'Retención por cohorte'!$B$1</c:f>
              <c:strCache>
                <c:ptCount val="1"/>
                <c:pt idx="0">
                  <c:v>Nuevo Ingreso</c:v>
                </c:pt>
              </c:strCache>
            </c:strRef>
          </c:tx>
          <c:spPr>
            <a:solidFill>
              <a:srgbClr val="FF5600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strRef>
              <c:f>'Retención por cohorte'!$A$2:$A$7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'Retención por cohorte'!$B$2:$B$7</c:f>
              <c:numCache>
                <c:formatCode>General</c:formatCode>
                <c:ptCount val="6"/>
                <c:pt idx="0">
                  <c:v>537</c:v>
                </c:pt>
                <c:pt idx="1">
                  <c:v>548</c:v>
                </c:pt>
                <c:pt idx="2">
                  <c:v>624</c:v>
                </c:pt>
                <c:pt idx="3">
                  <c:v>744</c:v>
                </c:pt>
                <c:pt idx="4">
                  <c:v>777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E-4A8A-976B-6554C9DF3163}"/>
            </c:ext>
          </c:extLst>
        </c:ser>
        <c:ser>
          <c:idx val="1"/>
          <c:order val="1"/>
          <c:tx>
            <c:strRef>
              <c:f>'Retención por cohorte'!$C$1</c:f>
              <c:strCache>
                <c:ptCount val="1"/>
                <c:pt idx="0">
                  <c:v>Reinscritos a la cohorte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333BCAF-1E60-493C-82C2-6CF12A5F6985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A7E-4A8A-976B-6554C9DF316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B47003-33E9-4E6B-8E5D-D90E76B134B4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A7E-4A8A-976B-6554C9DF316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966007B-6A30-42BF-944F-9E05A48BEB63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A7E-4A8A-976B-6554C9DF316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156A70-7AF2-4CE3-B289-44F24E23BEC3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A7E-4A8A-976B-6554C9DF316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54B8A92-C934-4077-9442-04267C65D7B7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A7E-4A8A-976B-6554C9DF316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AEA42C3-2B79-4635-B660-0B7F249316B9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A7E-4A8A-976B-6554C9DF31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'Retención por cohorte'!$A$2:$A$7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'Retención por cohorte'!$C$2:$C$7</c:f>
              <c:numCache>
                <c:formatCode>General</c:formatCode>
                <c:ptCount val="6"/>
                <c:pt idx="0">
                  <c:v>380</c:v>
                </c:pt>
                <c:pt idx="1">
                  <c:v>395</c:v>
                </c:pt>
                <c:pt idx="2">
                  <c:v>472</c:v>
                </c:pt>
                <c:pt idx="3">
                  <c:v>602</c:v>
                </c:pt>
                <c:pt idx="4">
                  <c:v>677</c:v>
                </c:pt>
                <c:pt idx="5">
                  <c:v>724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'Retención por cohorte'!$D$2:$D$7</c15:f>
                <c15:dlblRangeCache>
                  <c:ptCount val="6"/>
                  <c:pt idx="0">
                    <c:v>71%</c:v>
                  </c:pt>
                  <c:pt idx="1">
                    <c:v>72%</c:v>
                  </c:pt>
                  <c:pt idx="2">
                    <c:v>76%</c:v>
                  </c:pt>
                  <c:pt idx="3">
                    <c:v>81%</c:v>
                  </c:pt>
                  <c:pt idx="4">
                    <c:v>87%</c:v>
                  </c:pt>
                  <c:pt idx="5">
                    <c:v>100%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A7E-4A8A-976B-6554C9DF31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2230319"/>
        <c:axId val="322230735"/>
        <c:axId val="0"/>
      </c:bar3DChart>
      <c:catAx>
        <c:axId val="322230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322230735"/>
        <c:crosses val="autoZero"/>
        <c:auto val="1"/>
        <c:lblAlgn val="ctr"/>
        <c:lblOffset val="100"/>
        <c:noMultiLvlLbl val="0"/>
      </c:catAx>
      <c:valAx>
        <c:axId val="32223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322230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erlin Sans FB" panose="020E0602020502020306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'Retención por cohorte'!$B$1</c:f>
              <c:strCache>
                <c:ptCount val="1"/>
                <c:pt idx="0">
                  <c:v>Nuevo Ingreso</c:v>
                </c:pt>
              </c:strCache>
            </c:strRef>
          </c:tx>
          <c:spPr>
            <a:solidFill>
              <a:srgbClr val="FF5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'Retención por cohorte'!$A$2:$A$7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'Retención por cohorte'!$B$2:$B$7</c:f>
              <c:numCache>
                <c:formatCode>General</c:formatCode>
                <c:ptCount val="6"/>
                <c:pt idx="0">
                  <c:v>537</c:v>
                </c:pt>
                <c:pt idx="1">
                  <c:v>548</c:v>
                </c:pt>
                <c:pt idx="2">
                  <c:v>624</c:v>
                </c:pt>
                <c:pt idx="3">
                  <c:v>744</c:v>
                </c:pt>
                <c:pt idx="4">
                  <c:v>777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D-46DB-B58E-5B87F5CCCD57}"/>
            </c:ext>
          </c:extLst>
        </c:ser>
        <c:ser>
          <c:idx val="1"/>
          <c:order val="1"/>
          <c:tx>
            <c:strRef>
              <c:f>'Retención por cohorte'!$C$1</c:f>
              <c:strCache>
                <c:ptCount val="1"/>
                <c:pt idx="0">
                  <c:v>Reinscritos a la cohorte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'Retención por cohorte'!$A$2:$A$7</c:f>
              <c:strCache>
                <c:ptCount val="6"/>
                <c:pt idx="0">
                  <c:v>Agosto 2019</c:v>
                </c:pt>
                <c:pt idx="1">
                  <c:v>Agosto 2020</c:v>
                </c:pt>
                <c:pt idx="2">
                  <c:v>Agosto 2021</c:v>
                </c:pt>
                <c:pt idx="3">
                  <c:v>Agosto 2022</c:v>
                </c:pt>
                <c:pt idx="4">
                  <c:v>Agosto 2023</c:v>
                </c:pt>
                <c:pt idx="5">
                  <c:v>Agosto 2024</c:v>
                </c:pt>
              </c:strCache>
            </c:strRef>
          </c:cat>
          <c:val>
            <c:numRef>
              <c:f>'Retención por cohorte'!$C$2:$C$7</c:f>
              <c:numCache>
                <c:formatCode>General</c:formatCode>
                <c:ptCount val="6"/>
                <c:pt idx="0">
                  <c:v>380</c:v>
                </c:pt>
                <c:pt idx="1">
                  <c:v>395</c:v>
                </c:pt>
                <c:pt idx="2">
                  <c:v>472</c:v>
                </c:pt>
                <c:pt idx="3">
                  <c:v>602</c:v>
                </c:pt>
                <c:pt idx="4">
                  <c:v>677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6D-46DB-B58E-5B87F5CCCD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22230319"/>
        <c:axId val="322230735"/>
      </c:barChart>
      <c:catAx>
        <c:axId val="3222303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2230735"/>
        <c:crosses val="autoZero"/>
        <c:auto val="1"/>
        <c:lblAlgn val="ctr"/>
        <c:lblOffset val="100"/>
        <c:noMultiLvlLbl val="0"/>
      </c:catAx>
      <c:valAx>
        <c:axId val="32223073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2230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800">
                <a:latin typeface="Berlin Sans FB" panose="020E0602020502020306" pitchFamily="34" charset="0"/>
              </a:rPr>
              <a:t>% Egresados</a:t>
            </a:r>
            <a:r>
              <a:rPr lang="es-MX" sz="2800" baseline="0">
                <a:latin typeface="Berlin Sans FB" panose="020E0602020502020306" pitchFamily="34" charset="0"/>
              </a:rPr>
              <a:t> y titulados por periodo</a:t>
            </a:r>
            <a:endParaRPr lang="es-MX" sz="2800">
              <a:latin typeface="Berlin Sans FB" panose="020E0602020502020306" pitchFamily="34" charset="0"/>
            </a:endParaRPr>
          </a:p>
        </c:rich>
      </c:tx>
      <c:layout>
        <c:manualLayout>
          <c:xMode val="edge"/>
          <c:yMode val="edge"/>
          <c:x val="0"/>
          <c:y val="2.3518518518518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'% Egresos y titulación'!$B$1</c:f>
              <c:strCache>
                <c:ptCount val="1"/>
                <c:pt idx="0">
                  <c:v>% Egresados</c:v>
                </c:pt>
              </c:strCache>
            </c:strRef>
          </c:tx>
          <c:spPr>
            <a:solidFill>
              <a:srgbClr val="FF56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 Egresos y titulación'!$A$2:$A$6</c:f>
              <c:strCache>
                <c:ptCount val="5"/>
                <c:pt idx="0">
                  <c:v>Agosto 2016</c:v>
                </c:pt>
                <c:pt idx="1">
                  <c:v>Agosto 2017</c:v>
                </c:pt>
                <c:pt idx="2">
                  <c:v>Agosto 2018</c:v>
                </c:pt>
                <c:pt idx="3">
                  <c:v>Agosto 2019</c:v>
                </c:pt>
                <c:pt idx="4">
                  <c:v>Agosto 2020</c:v>
                </c:pt>
              </c:strCache>
            </c:strRef>
          </c:cat>
          <c:val>
            <c:numRef>
              <c:f>'% Egresos y titulación'!$B$2:$B$6</c:f>
              <c:numCache>
                <c:formatCode>0%</c:formatCode>
                <c:ptCount val="5"/>
                <c:pt idx="0">
                  <c:v>0.65</c:v>
                </c:pt>
                <c:pt idx="1">
                  <c:v>0.56000000000000005</c:v>
                </c:pt>
                <c:pt idx="2">
                  <c:v>0.55000000000000004</c:v>
                </c:pt>
                <c:pt idx="3">
                  <c:v>0.37</c:v>
                </c:pt>
                <c:pt idx="4">
                  <c:v>1.8200000000000001E-2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8-4810-A2C7-DABC9919D81C}"/>
            </c:ext>
          </c:extLst>
        </c:ser>
        <c:ser>
          <c:idx val="1"/>
          <c:order val="1"/>
          <c:tx>
            <c:strRef>
              <c:f>'% Egresos y titulación'!$C$1</c:f>
              <c:strCache>
                <c:ptCount val="1"/>
                <c:pt idx="0">
                  <c:v>% Titulados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 Egresos y titulación'!$A$2:$A$6</c:f>
              <c:strCache>
                <c:ptCount val="5"/>
                <c:pt idx="0">
                  <c:v>Agosto 2016</c:v>
                </c:pt>
                <c:pt idx="1">
                  <c:v>Agosto 2017</c:v>
                </c:pt>
                <c:pt idx="2">
                  <c:v>Agosto 2018</c:v>
                </c:pt>
                <c:pt idx="3">
                  <c:v>Agosto 2019</c:v>
                </c:pt>
                <c:pt idx="4">
                  <c:v>Agosto 2020</c:v>
                </c:pt>
              </c:strCache>
            </c:strRef>
          </c:cat>
          <c:val>
            <c:numRef>
              <c:f>'% Egresos y titulación'!$C$2:$C$6</c:f>
              <c:numCache>
                <c:formatCode>0%</c:formatCode>
                <c:ptCount val="5"/>
                <c:pt idx="0">
                  <c:v>0.53</c:v>
                </c:pt>
                <c:pt idx="1">
                  <c:v>0.44</c:v>
                </c:pt>
                <c:pt idx="2">
                  <c:v>0.36</c:v>
                </c:pt>
                <c:pt idx="3">
                  <c:v>0.24</c:v>
                </c:pt>
                <c:pt idx="4">
                  <c:v>7.3000000000000001E-3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8-4810-A2C7-DABC9919D8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38410847"/>
        <c:axId val="1938415423"/>
        <c:axId val="0"/>
      </c:bar3DChart>
      <c:catAx>
        <c:axId val="193841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1938415423"/>
        <c:crosses val="autoZero"/>
        <c:auto val="1"/>
        <c:lblAlgn val="ctr"/>
        <c:lblOffset val="100"/>
        <c:noMultiLvlLbl val="0"/>
      </c:catAx>
      <c:valAx>
        <c:axId val="193841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1938410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erlin Sans FB" panose="020E0602020502020306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r>
              <a:rPr lang="es-MX" sz="2800">
                <a:latin typeface="Berlin Sans FB" panose="020E0602020502020306" pitchFamily="34" charset="0"/>
              </a:rPr>
              <a:t>Exámen</a:t>
            </a:r>
            <a:r>
              <a:rPr lang="es-MX" sz="2800" baseline="0">
                <a:latin typeface="Berlin Sans FB" panose="020E0602020502020306" pitchFamily="34" charset="0"/>
              </a:rPr>
              <a:t> General de Egresos Universidad Anáhuac de Puebla</a:t>
            </a:r>
            <a:endParaRPr lang="es-MX" sz="2800">
              <a:latin typeface="Berlin Sans FB" panose="020E0602020502020306" pitchFamily="34" charset="0"/>
            </a:endParaRPr>
          </a:p>
        </c:rich>
      </c:tx>
      <c:layout>
        <c:manualLayout>
          <c:xMode val="edge"/>
          <c:yMode val="edge"/>
          <c:x val="1.9718253968253972E-2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anose="020E0602020502020306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EGEL!$B$1</c:f>
              <c:strCache>
                <c:ptCount val="1"/>
                <c:pt idx="0">
                  <c:v>Sin testimonio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EGEL!$A$2:$A$6</c:f>
              <c:strCache>
                <c:ptCount val="5"/>
                <c:pt idx="0">
                  <c:v>Enero 2022</c:v>
                </c:pt>
                <c:pt idx="1">
                  <c:v>Agosto 2022</c:v>
                </c:pt>
                <c:pt idx="2">
                  <c:v>Enero 2023</c:v>
                </c:pt>
                <c:pt idx="3">
                  <c:v>Agosto 2023</c:v>
                </c:pt>
                <c:pt idx="4">
                  <c:v>Enero 2024</c:v>
                </c:pt>
              </c:strCache>
            </c:strRef>
          </c:cat>
          <c:val>
            <c:numRef>
              <c:f>EGEL!$B$2:$B$6</c:f>
              <c:numCache>
                <c:formatCode>0.00%</c:formatCode>
                <c:ptCount val="5"/>
                <c:pt idx="0">
                  <c:v>3.4000000000000002E-2</c:v>
                </c:pt>
                <c:pt idx="1">
                  <c:v>5.0999999999999997E-2</c:v>
                </c:pt>
                <c:pt idx="2">
                  <c:v>6.3E-2</c:v>
                </c:pt>
                <c:pt idx="3">
                  <c:v>3.7999999999999999E-2</c:v>
                </c:pt>
                <c:pt idx="4">
                  <c:v>9.6000000000000002E-2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3-4716-84D4-346B40498026}"/>
            </c:ext>
          </c:extLst>
        </c:ser>
        <c:ser>
          <c:idx val="1"/>
          <c:order val="1"/>
          <c:tx>
            <c:strRef>
              <c:f>EGEL!$C$1</c:f>
              <c:strCache>
                <c:ptCount val="1"/>
                <c:pt idx="0">
                  <c:v>Satisfactorio</c:v>
                </c:pt>
              </c:strCache>
            </c:strRef>
          </c:tx>
          <c:spPr>
            <a:solidFill>
              <a:srgbClr val="FF56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EGEL!$A$2:$A$6</c:f>
              <c:strCache>
                <c:ptCount val="5"/>
                <c:pt idx="0">
                  <c:v>Enero 2022</c:v>
                </c:pt>
                <c:pt idx="1">
                  <c:v>Agosto 2022</c:v>
                </c:pt>
                <c:pt idx="2">
                  <c:v>Enero 2023</c:v>
                </c:pt>
                <c:pt idx="3">
                  <c:v>Agosto 2023</c:v>
                </c:pt>
                <c:pt idx="4">
                  <c:v>Enero 2024</c:v>
                </c:pt>
              </c:strCache>
            </c:strRef>
          </c:cat>
          <c:val>
            <c:numRef>
              <c:f>EGEL!$C$2:$C$6</c:f>
              <c:numCache>
                <c:formatCode>0.00%</c:formatCode>
                <c:ptCount val="5"/>
                <c:pt idx="0">
                  <c:v>0.91500000000000004</c:v>
                </c:pt>
                <c:pt idx="1">
                  <c:v>0.82799999999999996</c:v>
                </c:pt>
                <c:pt idx="2">
                  <c:v>0.83099999999999996</c:v>
                </c:pt>
                <c:pt idx="3">
                  <c:v>0.71199999999999997</c:v>
                </c:pt>
                <c:pt idx="4" formatCode="0%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3-4716-84D4-346B40498026}"/>
            </c:ext>
          </c:extLst>
        </c:ser>
        <c:ser>
          <c:idx val="2"/>
          <c:order val="2"/>
          <c:tx>
            <c:strRef>
              <c:f>EGEL!$D$1</c:f>
              <c:strCache>
                <c:ptCount val="1"/>
                <c:pt idx="0">
                  <c:v>Sobresaliente</c:v>
                </c:pt>
              </c:strCache>
            </c:strRef>
          </c:tx>
          <c:spPr>
            <a:solidFill>
              <a:srgbClr val="6633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EGEL!$A$2:$A$6</c:f>
              <c:strCache>
                <c:ptCount val="5"/>
                <c:pt idx="0">
                  <c:v>Enero 2022</c:v>
                </c:pt>
                <c:pt idx="1">
                  <c:v>Agosto 2022</c:v>
                </c:pt>
                <c:pt idx="2">
                  <c:v>Enero 2023</c:v>
                </c:pt>
                <c:pt idx="3">
                  <c:v>Agosto 2023</c:v>
                </c:pt>
                <c:pt idx="4">
                  <c:v>Enero 2024</c:v>
                </c:pt>
              </c:strCache>
            </c:strRef>
          </c:cat>
          <c:val>
            <c:numRef>
              <c:f>EGEL!$D$2:$D$6</c:f>
              <c:numCache>
                <c:formatCode>0.00%</c:formatCode>
                <c:ptCount val="5"/>
                <c:pt idx="0">
                  <c:v>5.0999999999999997E-2</c:v>
                </c:pt>
                <c:pt idx="1">
                  <c:v>0.121</c:v>
                </c:pt>
                <c:pt idx="2">
                  <c:v>0.106</c:v>
                </c:pt>
                <c:pt idx="3" formatCode="0%">
                  <c:v>0.25</c:v>
                </c:pt>
                <c:pt idx="4">
                  <c:v>0.14399999999999999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3-4716-84D4-346B404980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1387599"/>
        <c:axId val="321383855"/>
        <c:axId val="0"/>
      </c:bar3DChart>
      <c:catAx>
        <c:axId val="32138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321383855"/>
        <c:crosses val="autoZero"/>
        <c:auto val="1"/>
        <c:lblAlgn val="ctr"/>
        <c:lblOffset val="100"/>
        <c:noMultiLvlLbl val="0"/>
      </c:catAx>
      <c:valAx>
        <c:axId val="32138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32138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erlin Sans FB" panose="020E0602020502020306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r>
              <a:rPr lang="es-MX" sz="2800">
                <a:latin typeface="Berlin Sans FB" panose="020E0602020502020306" pitchFamily="34" charset="0"/>
              </a:rPr>
              <a:t>Evaluación de la Práctica Docente</a:t>
            </a:r>
          </a:p>
        </c:rich>
      </c:tx>
      <c:layout>
        <c:manualLayout>
          <c:xMode val="edge"/>
          <c:yMode val="edge"/>
          <c:x val="2.376377952755904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anose="020E0602020502020306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EPD!$B$1</c:f>
              <c:strCache>
                <c:ptCount val="1"/>
                <c:pt idx="0">
                  <c:v>EPD</c:v>
                </c:pt>
              </c:strCache>
            </c:strRef>
          </c:tx>
          <c:spPr>
            <a:solidFill>
              <a:srgbClr val="FF56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Berlin Sans FB" panose="020E0602020502020306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EPD!$A$2:$A$5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EPD!$B$2:$B$5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4.51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1-4AFE-94FE-F55380196A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664191"/>
        <c:axId val="1900664607"/>
        <c:axId val="0"/>
      </c:bar3DChart>
      <c:catAx>
        <c:axId val="1900664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1900664607"/>
        <c:crosses val="autoZero"/>
        <c:auto val="1"/>
        <c:lblAlgn val="ctr"/>
        <c:lblOffset val="100"/>
        <c:noMultiLvlLbl val="0"/>
      </c:catAx>
      <c:valAx>
        <c:axId val="190066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" panose="020E0602020502020306" pitchFamily="34" charset="0"/>
                <a:ea typeface="+mn-ea"/>
                <a:cs typeface="+mn-cs"/>
              </a:defRPr>
            </a:pPr>
            <a:endParaRPr lang="es-MX"/>
          </a:p>
        </c:txPr>
        <c:crossAx val="1900664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119062</xdr:rowOff>
    </xdr:from>
    <xdr:to>
      <xdr:col>12</xdr:col>
      <xdr:colOff>412125</xdr:colOff>
      <xdr:row>35</xdr:row>
      <xdr:rowOff>185062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6683D0-95D8-4255-8C9C-47F51DCE32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51955</xdr:colOff>
      <xdr:row>8</xdr:row>
      <xdr:rowOff>121225</xdr:rowOff>
    </xdr:from>
    <xdr:to>
      <xdr:col>11</xdr:col>
      <xdr:colOff>736500</xdr:colOff>
      <xdr:row>32</xdr:row>
      <xdr:rowOff>121225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1910CC-3EE4-40BD-864D-029994FA6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8</xdr:row>
      <xdr:rowOff>26987</xdr:rowOff>
    </xdr:from>
    <xdr:to>
      <xdr:col>9</xdr:col>
      <xdr:colOff>414618</xdr:colOff>
      <xdr:row>36</xdr:row>
      <xdr:rowOff>145677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563BD2-D890-4C69-B259-6695373610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672353</xdr:colOff>
      <xdr:row>9</xdr:row>
      <xdr:rowOff>89649</xdr:rowOff>
    </xdr:from>
    <xdr:to>
      <xdr:col>8</xdr:col>
      <xdr:colOff>718853</xdr:colOff>
      <xdr:row>33</xdr:row>
      <xdr:rowOff>53649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F502C2-5B90-4080-9E25-6FE8CD922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8</xdr:row>
      <xdr:rowOff>14287</xdr:rowOff>
    </xdr:from>
    <xdr:to>
      <xdr:col>10</xdr:col>
      <xdr:colOff>731212</xdr:colOff>
      <xdr:row>36</xdr:row>
      <xdr:rowOff>80287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23ABA8-9C40-49D9-9E1E-1265879DB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27213</xdr:colOff>
      <xdr:row>9</xdr:row>
      <xdr:rowOff>81637</xdr:rowOff>
    </xdr:from>
    <xdr:to>
      <xdr:col>10</xdr:col>
      <xdr:colOff>250606</xdr:colOff>
      <xdr:row>33</xdr:row>
      <xdr:rowOff>45637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9844D3-8D43-4385-B6C7-0E3DFE440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6</xdr:row>
      <xdr:rowOff>80962</xdr:rowOff>
    </xdr:from>
    <xdr:to>
      <xdr:col>12</xdr:col>
      <xdr:colOff>188287</xdr:colOff>
      <xdr:row>34</xdr:row>
      <xdr:rowOff>146962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80A722-DDC5-4F04-BEB7-B03E03D90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119062</xdr:rowOff>
    </xdr:from>
    <xdr:to>
      <xdr:col>12</xdr:col>
      <xdr:colOff>231150</xdr:colOff>
      <xdr:row>34</xdr:row>
      <xdr:rowOff>185062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5B0D1C-498F-4697-8064-67288665D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</xdr:row>
      <xdr:rowOff>61912</xdr:rowOff>
    </xdr:from>
    <xdr:to>
      <xdr:col>13</xdr:col>
      <xdr:colOff>393075</xdr:colOff>
      <xdr:row>34</xdr:row>
      <xdr:rowOff>127912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AC8C8E-6B2B-48F1-BC1C-F0D43163A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81F8E5-9C04-4589-9A97-89B9E2B1056A}" name="Tabla3" displayName="Tabla3" ref="A1:C7" totalsRowShown="0" tableBorderDxfId="13">
  <autoFilter ref="A1:C7" xr:uid="{DA81F8E5-9C04-4589-9A97-89B9E2B1056A}"/>
  <tableColumns count="3">
    <tableColumn id="1" xr3:uid="{50FB9086-EA5C-4F66-BF7F-0A1B9C8BBF69}" name="Periodo" dataDxfId="12"/>
    <tableColumn id="2" xr3:uid="{F7283368-4124-4947-9F74-E61021A9856E}" name="Matrícula total" dataDxfId="11"/>
    <tableColumn id="3" xr3:uid="{3C485419-6946-47BF-943F-37639C56061F}" name="Nuevo ingreso" dataDxfId="10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EEFEF4-09CE-4C6B-9245-213907D8F97A}" name="Tabla2" displayName="Tabla2" ref="A1:D7" totalsRowShown="0">
  <autoFilter ref="A1:D7" xr:uid="{4FEEFEF4-09CE-4C6B-9245-213907D8F97A}"/>
  <tableColumns count="4">
    <tableColumn id="1" xr3:uid="{3BA0D554-B2F3-4CE7-B45C-DC36099414FC}" name="Periodo" dataDxfId="19"/>
    <tableColumn id="2" xr3:uid="{BBF590F3-50EC-4CEA-851F-D39DA01A183A}" name="Nuevo Ingreso" dataDxfId="18"/>
    <tableColumn id="3" xr3:uid="{95F90833-231C-45E0-B59C-9083AF13996A}" name="Reinscritos al siguiente periodo" dataDxfId="17">
      <calculatedColumnFormula>B2*D2</calculatedColumnFormula>
    </tableColumn>
    <tableColumn id="4" xr3:uid="{C90FFE61-EBDF-4746-872E-A8936DAD88D5}" name="Retención al periodo siguiente" dataDxfId="16" dataCellStyle="Porcentaje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D3382-17B3-48DC-819A-9E1A67500120}" name="Tabla1" displayName="Tabla1" ref="A1:D7" totalsRowShown="0">
  <autoFilter ref="A1:D7" xr:uid="{27DD3382-17B3-48DC-819A-9E1A67500120}"/>
  <tableColumns count="4">
    <tableColumn id="1" xr3:uid="{F4DD8E63-3AE8-48E5-AA39-576E093A9D49}" name="Periodo" dataDxfId="15"/>
    <tableColumn id="2" xr3:uid="{677F4127-6B65-4BA4-9E08-CED37179C0B9}" name="Nuevo Ingreso"/>
    <tableColumn id="3" xr3:uid="{EFFF8E84-5050-4D85-8FF8-273F2B7DC3B0}" name="Reinscritos a la cohorte"/>
    <tableColumn id="4" xr3:uid="{F755FFB0-B870-4139-AE45-FB40833FB4F6}" name="% Retención al cohorte" dataDxfId="14" dataCellStyle="Porcentaje">
      <calculatedColumnFormula>C2/B2</calculatedColumnFormula>
    </tableColumn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C40E409-EF25-4617-BFFC-FC0B10D73AAC}" name="Tabla36" displayName="Tabla36" ref="A1:C6" totalsRowShown="0" tableBorderDxfId="9">
  <autoFilter ref="A1:C6" xr:uid="{9C40E409-EF25-4617-BFFC-FC0B10D73AAC}"/>
  <tableColumns count="3">
    <tableColumn id="1" xr3:uid="{E9B40EF3-BFA6-4897-89C1-FA418CBEB166}" name="Periodo" dataDxfId="8"/>
    <tableColumn id="2" xr3:uid="{A7275CAE-BF04-403D-989A-B41595518D67}" name="% Egresados" dataDxfId="7" dataCellStyle="Porcentaje"/>
    <tableColumn id="3" xr3:uid="{87E194EC-6055-4E1A-8759-1F3AF2D9EB5E}" name="% Titulados" dataDxfId="6" dataCellStyle="Porcentaje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F4E9AF5-B6D7-4C36-976D-1528E04A0B4E}" name="Tabla378" displayName="Tabla378" ref="A1:D6" totalsRowShown="0" tableBorderDxfId="2">
  <autoFilter ref="A1:D6" xr:uid="{BF4E9AF5-B6D7-4C36-976D-1528E04A0B4E}"/>
  <sortState xmlns:xlrd2="http://schemas.microsoft.com/office/spreadsheetml/2017/richdata2" ref="A2:D6">
    <sortCondition ref="A1:A6"/>
  </sortState>
  <tableColumns count="4">
    <tableColumn id="1" xr3:uid="{8B2DA685-ACBF-4F56-AEA9-EA5ED446A841}" name="Periodo" dataDxfId="1"/>
    <tableColumn id="2" xr3:uid="{806A8616-FB7A-4013-961E-4D7B831C3467}" name="Sin testimonio" dataDxfId="0"/>
    <tableColumn id="4" xr3:uid="{A5CF235F-6C58-499E-9AA5-BBA0FB60FF41}" name="Satisfactorio"/>
    <tableColumn id="5" xr3:uid="{6DB3051F-BAAB-4BD5-955E-76FFD79F8DFE}" name="Sobresaliente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AD06BAA-55F3-4B3D-87D8-F18D0F3AE433}" name="Tabla37" displayName="Tabla37" ref="A1:B5" totalsRowShown="0" tableBorderDxfId="5">
  <autoFilter ref="A1:B5" xr:uid="{3AD06BAA-55F3-4B3D-87D8-F18D0F3AE433}"/>
  <tableColumns count="2">
    <tableColumn id="1" xr3:uid="{360EDE13-8B95-4AAC-8B82-64B21B549A8F}" name="Periodo" dataDxfId="4"/>
    <tableColumn id="2" xr3:uid="{2A89781D-DF31-495F-8CF4-91A9EC9AF30C}" name="EPD" dataDxfId="3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A1D86-DF53-4AAB-8409-FD4F36DA3656}">
  <dimension ref="A1:C7"/>
  <sheetViews>
    <sheetView showGridLines="0" topLeftCell="A8" zoomScale="70" zoomScaleNormal="70" workbookViewId="0">
      <selection activeCell="I5" sqref="I5"/>
    </sheetView>
  </sheetViews>
  <sheetFormatPr baseColWidth="10" defaultRowHeight="14.5" x14ac:dyDescent="0.35"/>
  <cols>
    <col min="2" max="2" width="16.1796875" style="6" customWidth="1"/>
    <col min="3" max="3" width="16.1796875" bestFit="1" customWidth="1"/>
  </cols>
  <sheetData>
    <row r="1" spans="1:3" x14ac:dyDescent="0.35">
      <c r="A1" s="16" t="s">
        <v>0</v>
      </c>
      <c r="B1" s="6" t="s">
        <v>12</v>
      </c>
      <c r="C1" t="s">
        <v>13</v>
      </c>
    </row>
    <row r="2" spans="1:3" x14ac:dyDescent="0.35">
      <c r="A2" s="17" t="s">
        <v>2</v>
      </c>
      <c r="B2" s="6">
        <v>2092</v>
      </c>
      <c r="C2" s="11">
        <v>537</v>
      </c>
    </row>
    <row r="3" spans="1:3" x14ac:dyDescent="0.35">
      <c r="A3" s="17" t="s">
        <v>3</v>
      </c>
      <c r="B3" s="6">
        <v>2204</v>
      </c>
      <c r="C3" s="11">
        <v>548</v>
      </c>
    </row>
    <row r="4" spans="1:3" x14ac:dyDescent="0.35">
      <c r="A4" s="17" t="s">
        <v>4</v>
      </c>
      <c r="B4" s="6">
        <v>2487</v>
      </c>
      <c r="C4" s="11">
        <v>624</v>
      </c>
    </row>
    <row r="5" spans="1:3" x14ac:dyDescent="0.35">
      <c r="A5" s="17" t="s">
        <v>6</v>
      </c>
      <c r="B5" s="6">
        <v>2913</v>
      </c>
      <c r="C5" s="11">
        <v>744</v>
      </c>
    </row>
    <row r="6" spans="1:3" x14ac:dyDescent="0.35">
      <c r="A6" s="17" t="s">
        <v>5</v>
      </c>
      <c r="B6" s="6">
        <v>3294</v>
      </c>
      <c r="C6" s="11">
        <v>777</v>
      </c>
    </row>
    <row r="7" spans="1:3" x14ac:dyDescent="0.35">
      <c r="A7" s="18" t="s">
        <v>7</v>
      </c>
      <c r="B7" s="6">
        <v>3423</v>
      </c>
      <c r="C7" s="11">
        <v>724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1EEA-74A8-4A7F-A87E-473F2B1C96B7}">
  <dimension ref="A1:D7"/>
  <sheetViews>
    <sheetView showGridLines="0" topLeftCell="A7" zoomScale="60" zoomScaleNormal="60" workbookViewId="0">
      <selection activeCell="G4" sqref="G4"/>
    </sheetView>
  </sheetViews>
  <sheetFormatPr baseColWidth="10" defaultRowHeight="14.5" x14ac:dyDescent="0.35"/>
  <cols>
    <col min="2" max="2" width="16" customWidth="1"/>
    <col min="3" max="3" width="31" customWidth="1"/>
    <col min="4" max="4" width="30.26953125" style="3" customWidth="1"/>
  </cols>
  <sheetData>
    <row r="1" spans="1:4" s="5" customFormat="1" ht="29.25" customHeight="1" x14ac:dyDescent="0.35">
      <c r="A1" s="8" t="s">
        <v>0</v>
      </c>
      <c r="B1" s="9" t="s">
        <v>1</v>
      </c>
      <c r="C1" s="9" t="s">
        <v>8</v>
      </c>
      <c r="D1" s="10" t="s">
        <v>9</v>
      </c>
    </row>
    <row r="2" spans="1:4" x14ac:dyDescent="0.35">
      <c r="A2" s="1" t="s">
        <v>2</v>
      </c>
      <c r="B2" s="11">
        <v>537</v>
      </c>
      <c r="C2" s="12">
        <f>B2*D2</f>
        <v>510.15</v>
      </c>
      <c r="D2" s="13">
        <v>0.95</v>
      </c>
    </row>
    <row r="3" spans="1:4" x14ac:dyDescent="0.35">
      <c r="A3" s="1" t="s">
        <v>3</v>
      </c>
      <c r="B3" s="11">
        <v>548</v>
      </c>
      <c r="C3" s="12">
        <f t="shared" ref="C3:C7" si="0">B3*D3</f>
        <v>531.55999999999995</v>
      </c>
      <c r="D3" s="13">
        <v>0.97</v>
      </c>
    </row>
    <row r="4" spans="1:4" x14ac:dyDescent="0.35">
      <c r="A4" s="1" t="s">
        <v>4</v>
      </c>
      <c r="B4" s="11">
        <v>624</v>
      </c>
      <c r="C4" s="12">
        <f t="shared" si="0"/>
        <v>592.79999999999995</v>
      </c>
      <c r="D4" s="13">
        <v>0.95</v>
      </c>
    </row>
    <row r="5" spans="1:4" x14ac:dyDescent="0.35">
      <c r="A5" s="1" t="s">
        <v>6</v>
      </c>
      <c r="B5" s="11">
        <v>744</v>
      </c>
      <c r="C5" s="12">
        <f t="shared" si="0"/>
        <v>729.12</v>
      </c>
      <c r="D5" s="13">
        <v>0.98</v>
      </c>
    </row>
    <row r="6" spans="1:4" x14ac:dyDescent="0.35">
      <c r="A6" s="1" t="s">
        <v>5</v>
      </c>
      <c r="B6" s="11">
        <v>777</v>
      </c>
      <c r="C6" s="12">
        <f t="shared" si="0"/>
        <v>738.15</v>
      </c>
      <c r="D6" s="13">
        <v>0.95</v>
      </c>
    </row>
    <row r="7" spans="1:4" x14ac:dyDescent="0.35">
      <c r="A7" s="1" t="s">
        <v>7</v>
      </c>
      <c r="B7" s="11">
        <v>724</v>
      </c>
      <c r="C7" s="12">
        <f t="shared" si="0"/>
        <v>724</v>
      </c>
      <c r="D7" s="13">
        <v>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F764-2B23-4576-ADAE-630B75986F4F}">
  <dimension ref="A1:D7"/>
  <sheetViews>
    <sheetView showGridLines="0" topLeftCell="A7" zoomScale="60" zoomScaleNormal="60" workbookViewId="0">
      <selection activeCell="H4" sqref="H4"/>
    </sheetView>
  </sheetViews>
  <sheetFormatPr baseColWidth="10" defaultRowHeight="14.5" x14ac:dyDescent="0.35"/>
  <cols>
    <col min="2" max="2" width="16" customWidth="1"/>
    <col min="3" max="3" width="23.54296875" customWidth="1"/>
    <col min="4" max="4" width="23.453125" style="2" customWidth="1"/>
  </cols>
  <sheetData>
    <row r="1" spans="1:4" s="4" customFormat="1" x14ac:dyDescent="0.35">
      <c r="A1" s="14" t="s">
        <v>0</v>
      </c>
      <c r="B1" s="7" t="s">
        <v>1</v>
      </c>
      <c r="C1" s="7" t="s">
        <v>11</v>
      </c>
      <c r="D1" s="15" t="s">
        <v>10</v>
      </c>
    </row>
    <row r="2" spans="1:4" x14ac:dyDescent="0.35">
      <c r="A2" s="1" t="s">
        <v>2</v>
      </c>
      <c r="B2">
        <v>537</v>
      </c>
      <c r="C2">
        <f>537-157</f>
        <v>380</v>
      </c>
      <c r="D2" s="2">
        <f>C2/B2</f>
        <v>0.707635009310987</v>
      </c>
    </row>
    <row r="3" spans="1:4" x14ac:dyDescent="0.35">
      <c r="A3" s="1" t="s">
        <v>3</v>
      </c>
      <c r="B3">
        <v>548</v>
      </c>
      <c r="C3">
        <f>548-153</f>
        <v>395</v>
      </c>
      <c r="D3" s="2">
        <f t="shared" ref="D3:D7" si="0">C3/B3</f>
        <v>0.72080291970802923</v>
      </c>
    </row>
    <row r="4" spans="1:4" x14ac:dyDescent="0.35">
      <c r="A4" s="1" t="s">
        <v>4</v>
      </c>
      <c r="B4">
        <v>624</v>
      </c>
      <c r="C4">
        <f>624-152</f>
        <v>472</v>
      </c>
      <c r="D4" s="2">
        <f t="shared" si="0"/>
        <v>0.75641025641025639</v>
      </c>
    </row>
    <row r="5" spans="1:4" x14ac:dyDescent="0.35">
      <c r="A5" s="1" t="s">
        <v>6</v>
      </c>
      <c r="B5">
        <v>744</v>
      </c>
      <c r="C5">
        <f>744-142</f>
        <v>602</v>
      </c>
      <c r="D5" s="2">
        <f t="shared" si="0"/>
        <v>0.80913978494623651</v>
      </c>
    </row>
    <row r="6" spans="1:4" x14ac:dyDescent="0.35">
      <c r="A6" s="1" t="s">
        <v>5</v>
      </c>
      <c r="B6">
        <v>777</v>
      </c>
      <c r="C6">
        <v>677</v>
      </c>
      <c r="D6" s="2">
        <f t="shared" si="0"/>
        <v>0.8712998712998713</v>
      </c>
    </row>
    <row r="7" spans="1:4" x14ac:dyDescent="0.35">
      <c r="A7" s="1" t="s">
        <v>7</v>
      </c>
      <c r="B7">
        <v>724</v>
      </c>
      <c r="C7">
        <v>724</v>
      </c>
      <c r="D7" s="2">
        <f t="shared" si="0"/>
        <v>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00CB0-11A8-4D83-A34E-31D36945B338}">
  <dimension ref="A1:C6"/>
  <sheetViews>
    <sheetView showGridLines="0" topLeftCell="A7" zoomScale="70" zoomScaleNormal="70" workbookViewId="0">
      <selection activeCell="F4" sqref="F4"/>
    </sheetView>
  </sheetViews>
  <sheetFormatPr baseColWidth="10" defaultRowHeight="14.5" x14ac:dyDescent="0.35"/>
  <cols>
    <col min="1" max="1" width="11.54296875" bestFit="1" customWidth="1"/>
    <col min="2" max="2" width="18.54296875" style="2" bestFit="1" customWidth="1"/>
    <col min="3" max="3" width="16.1796875" style="19" bestFit="1" customWidth="1"/>
  </cols>
  <sheetData>
    <row r="1" spans="1:3" x14ac:dyDescent="0.35">
      <c r="A1" s="16" t="s">
        <v>0</v>
      </c>
      <c r="B1" s="19" t="s">
        <v>14</v>
      </c>
      <c r="C1" s="19" t="s">
        <v>15</v>
      </c>
    </row>
    <row r="2" spans="1:3" x14ac:dyDescent="0.35">
      <c r="A2" s="17" t="s">
        <v>16</v>
      </c>
      <c r="B2" s="19">
        <v>0.65</v>
      </c>
      <c r="C2" s="20">
        <v>0.53</v>
      </c>
    </row>
    <row r="3" spans="1:3" x14ac:dyDescent="0.35">
      <c r="A3" s="17" t="s">
        <v>17</v>
      </c>
      <c r="B3" s="19">
        <v>0.56000000000000005</v>
      </c>
      <c r="C3" s="20">
        <v>0.44</v>
      </c>
    </row>
    <row r="4" spans="1:3" x14ac:dyDescent="0.35">
      <c r="A4" s="17" t="s">
        <v>18</v>
      </c>
      <c r="B4" s="19">
        <v>0.55000000000000004</v>
      </c>
      <c r="C4" s="20">
        <v>0.36</v>
      </c>
    </row>
    <row r="5" spans="1:3" x14ac:dyDescent="0.35">
      <c r="A5" s="17" t="s">
        <v>2</v>
      </c>
      <c r="B5" s="19">
        <v>0.37</v>
      </c>
      <c r="C5" s="20">
        <v>0.24</v>
      </c>
    </row>
    <row r="6" spans="1:3" x14ac:dyDescent="0.35">
      <c r="A6" s="17" t="s">
        <v>3</v>
      </c>
      <c r="B6" s="19">
        <v>1.8200000000000001E-2</v>
      </c>
      <c r="C6" s="20">
        <v>7.3000000000000001E-3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26DB-65F4-4E8F-9BF0-47E47CD30BC9}">
  <dimension ref="A1:D6"/>
  <sheetViews>
    <sheetView showGridLines="0" topLeftCell="A6" zoomScale="60" zoomScaleNormal="60" workbookViewId="0">
      <selection activeCell="O14" sqref="O14"/>
    </sheetView>
  </sheetViews>
  <sheetFormatPr baseColWidth="10" defaultRowHeight="14.5" x14ac:dyDescent="0.35"/>
  <cols>
    <col min="1" max="1" width="11.453125" style="1"/>
    <col min="2" max="2" width="18.453125" bestFit="1" customWidth="1"/>
    <col min="3" max="3" width="14.26953125" bestFit="1" customWidth="1"/>
    <col min="4" max="4" width="15.54296875" bestFit="1" customWidth="1"/>
  </cols>
  <sheetData>
    <row r="1" spans="1:4" x14ac:dyDescent="0.35">
      <c r="A1" s="21" t="s">
        <v>0</v>
      </c>
      <c r="B1" s="6" t="s">
        <v>27</v>
      </c>
      <c r="C1" t="s">
        <v>28</v>
      </c>
      <c r="D1" t="s">
        <v>29</v>
      </c>
    </row>
    <row r="2" spans="1:4" x14ac:dyDescent="0.35">
      <c r="A2" s="17" t="s">
        <v>26</v>
      </c>
      <c r="B2" s="22">
        <v>3.4000000000000002E-2</v>
      </c>
      <c r="C2" s="24">
        <v>0.91500000000000004</v>
      </c>
      <c r="D2" s="24">
        <v>5.0999999999999997E-2</v>
      </c>
    </row>
    <row r="3" spans="1:4" x14ac:dyDescent="0.35">
      <c r="A3" s="17" t="s">
        <v>6</v>
      </c>
      <c r="B3" s="22">
        <v>5.0999999999999997E-2</v>
      </c>
      <c r="C3" s="24">
        <v>0.82799999999999996</v>
      </c>
      <c r="D3" s="24">
        <v>0.121</v>
      </c>
    </row>
    <row r="4" spans="1:4" x14ac:dyDescent="0.35">
      <c r="A4" s="17" t="s">
        <v>25</v>
      </c>
      <c r="B4" s="22">
        <v>6.3E-2</v>
      </c>
      <c r="C4" s="24">
        <v>0.83099999999999996</v>
      </c>
      <c r="D4" s="24">
        <v>0.106</v>
      </c>
    </row>
    <row r="5" spans="1:4" x14ac:dyDescent="0.35">
      <c r="A5" s="17" t="s">
        <v>5</v>
      </c>
      <c r="B5" s="22">
        <v>3.7999999999999999E-2</v>
      </c>
      <c r="C5" s="24">
        <v>0.71199999999999997</v>
      </c>
      <c r="D5" s="23">
        <v>0.25</v>
      </c>
    </row>
    <row r="6" spans="1:4" x14ac:dyDescent="0.35">
      <c r="A6" s="17" t="s">
        <v>24</v>
      </c>
      <c r="B6" s="22">
        <v>9.6000000000000002E-2</v>
      </c>
      <c r="C6" s="23">
        <v>0.76</v>
      </c>
      <c r="D6" s="24">
        <v>0.14399999999999999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F238-4C38-4632-9EC4-A7576DD82FB4}">
  <dimension ref="A1:B5"/>
  <sheetViews>
    <sheetView showGridLines="0" tabSelected="1" topLeftCell="A5" zoomScale="60" zoomScaleNormal="60" workbookViewId="0">
      <selection sqref="A1:B5"/>
    </sheetView>
  </sheetViews>
  <sheetFormatPr baseColWidth="10" defaultRowHeight="14.5" x14ac:dyDescent="0.35"/>
  <sheetData>
    <row r="1" spans="1:2" x14ac:dyDescent="0.35">
      <c r="A1" s="16" t="s">
        <v>0</v>
      </c>
      <c r="B1" s="6" t="s">
        <v>19</v>
      </c>
    </row>
    <row r="2" spans="1:2" x14ac:dyDescent="0.35">
      <c r="A2" s="17" t="s">
        <v>20</v>
      </c>
      <c r="B2" s="6">
        <v>4.5</v>
      </c>
    </row>
    <row r="3" spans="1:2" x14ac:dyDescent="0.35">
      <c r="A3" s="17" t="s">
        <v>21</v>
      </c>
      <c r="B3" s="6">
        <v>4.5</v>
      </c>
    </row>
    <row r="4" spans="1:2" x14ac:dyDescent="0.35">
      <c r="A4" s="17" t="s">
        <v>22</v>
      </c>
      <c r="B4" s="6">
        <v>4.51</v>
      </c>
    </row>
    <row r="5" spans="1:2" x14ac:dyDescent="0.35">
      <c r="A5" s="17" t="s">
        <v>23</v>
      </c>
      <c r="B5" s="6">
        <v>4.53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Matrícula por periodo</vt:lpstr>
      <vt:lpstr>Retención contra periodo sig.</vt:lpstr>
      <vt:lpstr>Retención por cohorte</vt:lpstr>
      <vt:lpstr>% Egresos y titulación</vt:lpstr>
      <vt:lpstr>EGEL</vt:lpstr>
      <vt:lpstr>EPD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Mendoza Gómez</dc:creator>
  <cp:lastModifiedBy>Santiago Javier Elías González</cp:lastModifiedBy>
  <dcterms:created xsi:type="dcterms:W3CDTF">2024-11-29T15:59:57Z</dcterms:created>
  <dcterms:modified xsi:type="dcterms:W3CDTF">2024-11-29T17:53:58Z</dcterms:modified>
</cp:coreProperties>
</file>